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755" firstSheet="5" activeTab="5"/>
  </bookViews>
  <sheets>
    <sheet name=" 4 кв 2017 (4)" sheetId="18" state="hidden" r:id="rId1"/>
    <sheet name=" 3 кв 2017 (3)" sheetId="17" state="hidden" r:id="rId2"/>
    <sheet name="2 кв 2017 (2)" sheetId="16" state="hidden" r:id="rId3"/>
    <sheet name="01.01.2021" sheetId="19" state="hidden" r:id="rId4"/>
    <sheet name="01.10.2020" sheetId="20" state="hidden" r:id="rId5"/>
    <sheet name="01.01,2021" sheetId="21" r:id="rId6"/>
    <sheet name="01.04. 2020" sheetId="13" state="hidden" r:id="rId7"/>
    <sheet name="Лист1" sheetId="22" state="hidden" r:id="rId8"/>
    <sheet name="Лист2" sheetId="23" state="hidden" r:id="rId9"/>
    <sheet name="Лист3" sheetId="24" state="hidden" r:id="rId10"/>
  </sheets>
  <definedNames>
    <definedName name="_xlnm.Print_Area" localSheetId="1">' 3 кв 2017 (3)'!$A$1:$H$41</definedName>
    <definedName name="_xlnm.Print_Area" localSheetId="0">' 4 кв 2017 (4)'!$A$1:$H$41</definedName>
    <definedName name="_xlnm.Print_Area" localSheetId="6">'01.04. 2020'!$A$1:$H$45</definedName>
    <definedName name="_xlnm.Print_Area" localSheetId="2">'2 кв 2017 (2)'!$A$1:$H$41</definedName>
  </definedNames>
  <calcPr calcId="125725"/>
</workbook>
</file>

<file path=xl/calcChain.xml><?xml version="1.0" encoding="utf-8"?>
<calcChain xmlns="http://schemas.openxmlformats.org/spreadsheetml/2006/main">
  <c r="G20" i="21"/>
  <c r="G22"/>
  <c r="G21"/>
  <c r="E21"/>
  <c r="G18"/>
  <c r="G17"/>
  <c r="G16"/>
  <c r="G14"/>
  <c r="G13"/>
  <c r="G12"/>
  <c r="G11"/>
  <c r="G10"/>
  <c r="G9"/>
  <c r="G8"/>
  <c r="G23"/>
  <c r="G34"/>
  <c r="E39" i="19"/>
  <c r="G39" s="1"/>
  <c r="D39"/>
  <c r="G38"/>
  <c r="G36" s="1"/>
  <c r="F36"/>
  <c r="F41" s="1"/>
  <c r="E36"/>
  <c r="D36"/>
  <c r="G34"/>
  <c r="G33"/>
  <c r="F33"/>
  <c r="E33"/>
  <c r="D33"/>
  <c r="G23"/>
  <c r="G22"/>
  <c r="F21"/>
  <c r="E21"/>
  <c r="G21" s="1"/>
  <c r="G20" s="1"/>
  <c r="D21"/>
  <c r="F20"/>
  <c r="E20"/>
  <c r="D20"/>
  <c r="G18"/>
  <c r="G17"/>
  <c r="G16"/>
  <c r="G15" s="1"/>
  <c r="F15"/>
  <c r="E15"/>
  <c r="D15"/>
  <c r="D5" s="1"/>
  <c r="D41" s="1"/>
  <c r="G13"/>
  <c r="G12" s="1"/>
  <c r="F12"/>
  <c r="E12"/>
  <c r="E5" s="1"/>
  <c r="E41" s="1"/>
  <c r="D12"/>
  <c r="G11"/>
  <c r="G9"/>
  <c r="G8"/>
  <c r="F8"/>
  <c r="E8"/>
  <c r="D8"/>
  <c r="F5"/>
  <c r="G39" i="20"/>
  <c r="E39"/>
  <c r="D39"/>
  <c r="G38"/>
  <c r="G36"/>
  <c r="F36"/>
  <c r="E36"/>
  <c r="D36"/>
  <c r="G34"/>
  <c r="G33"/>
  <c r="F33"/>
  <c r="E33"/>
  <c r="D33"/>
  <c r="G23"/>
  <c r="G22"/>
  <c r="F21"/>
  <c r="E21"/>
  <c r="G21" s="1"/>
  <c r="G20" s="1"/>
  <c r="D21"/>
  <c r="F20"/>
  <c r="E20"/>
  <c r="D20"/>
  <c r="G18"/>
  <c r="G17"/>
  <c r="G16"/>
  <c r="G15" s="1"/>
  <c r="F15"/>
  <c r="E15"/>
  <c r="E5" s="1"/>
  <c r="E41" s="1"/>
  <c r="D15"/>
  <c r="G13"/>
  <c r="G12" s="1"/>
  <c r="F12"/>
  <c r="F5" s="1"/>
  <c r="F41" s="1"/>
  <c r="E12"/>
  <c r="D12"/>
  <c r="G11"/>
  <c r="G9"/>
  <c r="G8" s="1"/>
  <c r="G5" s="1"/>
  <c r="G41" s="1"/>
  <c r="F8"/>
  <c r="E8"/>
  <c r="D8"/>
  <c r="D5"/>
  <c r="D41" s="1"/>
  <c r="G39" i="21"/>
  <c r="E39"/>
  <c r="D39"/>
  <c r="G38"/>
  <c r="G36" s="1"/>
  <c r="F36"/>
  <c r="E36"/>
  <c r="D36"/>
  <c r="F33"/>
  <c r="E33"/>
  <c r="D33"/>
  <c r="F21"/>
  <c r="F20" s="1"/>
  <c r="D21"/>
  <c r="D20"/>
  <c r="F15"/>
  <c r="E15"/>
  <c r="E5" s="1"/>
  <c r="D15"/>
  <c r="F12"/>
  <c r="D12"/>
  <c r="D8"/>
  <c r="D5"/>
  <c r="D41" s="1"/>
  <c r="E21" i="13"/>
  <c r="E20" s="1"/>
  <c r="F21"/>
  <c r="D20"/>
  <c r="D21"/>
  <c r="D5"/>
  <c r="F15"/>
  <c r="E15"/>
  <c r="E5" s="1"/>
  <c r="D15"/>
  <c r="G12"/>
  <c r="F12"/>
  <c r="E12"/>
  <c r="D12"/>
  <c r="E8"/>
  <c r="G41" i="21" l="1"/>
  <c r="G15"/>
  <c r="E20"/>
  <c r="E41" s="1"/>
  <c r="G33"/>
  <c r="G5"/>
  <c r="F5"/>
  <c r="F41" s="1"/>
  <c r="G5" i="19"/>
  <c r="G41" s="1"/>
  <c r="E39" i="13"/>
  <c r="G39" s="1"/>
  <c r="D39"/>
  <c r="G38"/>
  <c r="F36"/>
  <c r="E36"/>
  <c r="D36"/>
  <c r="G34"/>
  <c r="F33"/>
  <c r="E33"/>
  <c r="D33"/>
  <c r="G23"/>
  <c r="G22"/>
  <c r="F20"/>
  <c r="G18"/>
  <c r="G17"/>
  <c r="G16"/>
  <c r="G13"/>
  <c r="G11"/>
  <c r="G9"/>
  <c r="G8" s="1"/>
  <c r="F8"/>
  <c r="F5" s="1"/>
  <c r="D8"/>
  <c r="G15" l="1"/>
  <c r="G5"/>
  <c r="G21"/>
  <c r="G20" s="1"/>
  <c r="G36"/>
  <c r="G33"/>
  <c r="D41" l="1"/>
  <c r="E41"/>
  <c r="F41"/>
  <c r="G41"/>
  <c r="F20" i="16" l="1"/>
  <c r="F19" s="1"/>
  <c r="F17"/>
  <c r="F33"/>
  <c r="F35"/>
  <c r="F32" l="1"/>
  <c r="G36"/>
  <c r="E35"/>
  <c r="G35" s="1"/>
  <c r="D35"/>
  <c r="G34"/>
  <c r="E33"/>
  <c r="G33" s="1"/>
  <c r="D33"/>
  <c r="G31"/>
  <c r="G30"/>
  <c r="F29"/>
  <c r="E29"/>
  <c r="D29"/>
  <c r="G28"/>
  <c r="F27"/>
  <c r="E27"/>
  <c r="D27"/>
  <c r="G26"/>
  <c r="G25"/>
  <c r="F24"/>
  <c r="E24"/>
  <c r="D24"/>
  <c r="G23"/>
  <c r="G22"/>
  <c r="G21"/>
  <c r="G20"/>
  <c r="E19"/>
  <c r="D19"/>
  <c r="G18"/>
  <c r="E17"/>
  <c r="D17"/>
  <c r="G15"/>
  <c r="G14"/>
  <c r="F13"/>
  <c r="E13"/>
  <c r="D13"/>
  <c r="G12"/>
  <c r="E11"/>
  <c r="G11" s="1"/>
  <c r="D11"/>
  <c r="G10"/>
  <c r="G9"/>
  <c r="F8"/>
  <c r="E8"/>
  <c r="D8"/>
  <c r="G7"/>
  <c r="F6"/>
  <c r="E6"/>
  <c r="D6"/>
  <c r="D32" l="1"/>
  <c r="D5"/>
  <c r="E16"/>
  <c r="E32"/>
  <c r="G27"/>
  <c r="G8"/>
  <c r="F5"/>
  <c r="G24"/>
  <c r="G6"/>
  <c r="E5"/>
  <c r="D16"/>
  <c r="G17"/>
  <c r="F16"/>
  <c r="G29"/>
  <c r="G13"/>
  <c r="G19"/>
  <c r="G32"/>
  <c r="D37" l="1"/>
  <c r="F37"/>
  <c r="G16"/>
  <c r="E37"/>
  <c r="G5"/>
  <c r="G37" l="1"/>
</calcChain>
</file>

<file path=xl/sharedStrings.xml><?xml version="1.0" encoding="utf-8"?>
<sst xmlns="http://schemas.openxmlformats.org/spreadsheetml/2006/main" count="175" uniqueCount="73">
  <si>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</si>
  <si>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</si>
  <si>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</si>
  <si>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</si>
  <si>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</si>
  <si>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</si>
  <si>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</si>
  <si>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</si>
  <si>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>«Развитие культуры и спорта на 2014-2019 годы»</t>
  </si>
  <si>
    <t>Муниципальное управление на 2014-2019 годы</t>
  </si>
  <si>
    <t>ВСЕГО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</si>
  <si>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Латненского городского поселения </t>
  </si>
  <si>
    <t>Мероприятие 1.1 Осуществление мероприятий по предупреждению и ликвидации последствий чрезвычайных ситуаций в границах Латненского городского поселения</t>
  </si>
  <si>
    <t>Подпрограмма 2. Оказание социальной помощи на территории Латненского городского  поселения</t>
  </si>
  <si>
    <t>Мероприятие 2.1 Предоставление адресной социальной поддержки населению Латненского городского поселения</t>
  </si>
  <si>
    <t>Мероприятие 2.2«Назначение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пенсионеров»</t>
  </si>
  <si>
    <t>Подпрограмма 3. Управление муниципальным имуществом</t>
  </si>
  <si>
    <t xml:space="preserve">Мероприятие 3.1 «Подготовка документации для постановки на кадастровый учет объектов муниципальной собственности» </t>
  </si>
  <si>
    <t>Подпрогамма 6.Обеспечение реализации муниципальной программы</t>
  </si>
  <si>
    <t>Мероприятие 6.1 Обеспечение непрерывности и эффективности деятельности органов местного самоуправления  Латненского городского поселения</t>
  </si>
  <si>
    <t>Мероприятие 6.2 Обеспечение деятельности национальной обороны</t>
  </si>
  <si>
    <t>Подрограмма 1. Организация в границах поселения электро-, тепло-, газо- и водоснабжения населения, водоотведения.</t>
  </si>
  <si>
    <t>Мероприятие 1.1.«Строительство, реконструкция и капитальный ремонт систем водоснабжения и водоотведения, тепловых сетей, находящихся в муниципальной собственности»</t>
  </si>
  <si>
    <t>Подпрограмма 2. «Благоустройство территории Латненского городского поселения».</t>
  </si>
  <si>
    <t>Мероприятие 2.1. «Организация проведения мероприятий по благоустройству территории Латненского городского поселения".</t>
  </si>
  <si>
    <t>Мероприятие 2.2.Организация уличного освещения</t>
  </si>
  <si>
    <t>Меропритие 2.3. «Создание, восстановление, благоустройство и содержание парков, скверов, памятников павших в годы ВОВ и зон отдыха на территории поселения»</t>
  </si>
  <si>
    <t>Мероприятие 2.4. Прочие мероприятия по благоустройству.</t>
  </si>
  <si>
    <t>Подпрограмма 4. "Энергоэффективность и развитие энергетики на 2014-2019 годы</t>
  </si>
  <si>
    <t>Мероприятие 4.1. Энергоэффективность и развитие энергетики</t>
  </si>
  <si>
    <t>Подпрограмма 3.  «Обеспечение доступным и комфортным жильем населения Латненского городского поселения»</t>
  </si>
  <si>
    <t>Мероприятие 3.1 «Организация капитального ремонта многоквартирных домов, ремонта муниципального жилищного фонда»</t>
  </si>
  <si>
    <t>Мероприятие 3.2 «Строительство жилых домов для переселения граждан, из аварийного жилого фонда»</t>
  </si>
  <si>
    <t xml:space="preserve"> «Развитие транспортной системы на 2014-2019 годы"</t>
  </si>
  <si>
    <t xml:space="preserve"> Меропритие 4.1.«Развитие дорожной деятельности в отношении автомобильных дорог местного значения в границах населенных пунктов Латненского городского поселения»</t>
  </si>
  <si>
    <t>Мероприятие 4.2.Обеспечение безопасности дорожного движения</t>
  </si>
  <si>
    <t>Подпрограмма 1.  «Организация и осуществление мероприятий в сфере культуры»</t>
  </si>
  <si>
    <t>Мероприятие 1.«Организация муниципальных услуг муниципальными учреждениями культуры»</t>
  </si>
  <si>
    <t>Мероприятие 1. « Организация и осуществление мероприятий в сфере в сфере физической культуры и спорта»</t>
  </si>
  <si>
    <t>Глава администрации Латненского городского поселения</t>
  </si>
  <si>
    <t>А.В. Братякин</t>
  </si>
  <si>
    <t xml:space="preserve">Вед. спец. по экономике </t>
  </si>
  <si>
    <t>Н.К. Новикова</t>
  </si>
  <si>
    <t>ИНФОРМАЦИЯ О ХОДЕ РЕАЛИЗАЦИИ МУНИЦИПАЛЬНОЙ ПРОГРАММ ЛАТНЕНСКОГО ГОРОДСКОГО ПОСЕЛЕНИЯ ЗА АПРЕЛЬ-ИЮНЬ  2017 ГОД</t>
  </si>
  <si>
    <t>Подпрограмма 2 « Организация и осуществление мероприятий в сфере физической культуры и спорта»</t>
  </si>
  <si>
    <t>Подпрограмма 1.«Организация и осуществление мероприятий в сфере ГО и ЧС, обеспечение первичных мер пожарной безопасности на территории Перлевского сельского поселения»:</t>
  </si>
  <si>
    <t>Мероприятие 1.1 Обеспечение первичных мер пожарной безопасности в границах Перлевского сельского поселения.</t>
  </si>
  <si>
    <t>Подпрограмма 2.Оказание социальной помощи на территории Перлевского сельского поселения.</t>
  </si>
  <si>
    <t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пенсионеров.</t>
  </si>
  <si>
    <t>Мероприятие 6.1 Обеспечение непрерывности и эффективности деятельности органов местного самоуправления Перлевского сельского поселения.</t>
  </si>
  <si>
    <t xml:space="preserve"> Меропритие1.«Развитие дорожной деятельности в отношении автомобильных дорог местного значения в границах населенных пунктов Перлевского поселения.</t>
  </si>
  <si>
    <t>Мероприятие 1.Финансовое обеспечение подведомственных учреждений»</t>
  </si>
  <si>
    <t>Мероприятие6.4 Обслуживание государственного муниципального долга</t>
  </si>
  <si>
    <t>Глава администрации Перлевского сельского  поселения                                            Д.А. Проскуряков</t>
  </si>
  <si>
    <t xml:space="preserve">ИНФОРМАЦИЯ О ХОДЕ РЕАЛИЗАЦИИ МУНИЦИПАЛЬНОЙ ПРОГРАММ ПЕРЛЕВСКОГО СЕЛЬСКОГО ПОСЕЛЕНИЯ </t>
  </si>
  <si>
    <t>Главный бухгалтер                                                                                            Т. А. Гальцева</t>
  </si>
  <si>
    <t>НА 01.04 2020 Г.</t>
  </si>
  <si>
    <t>«Развитие культуры и спорта на 2020-2015 годы»</t>
  </si>
  <si>
    <t xml:space="preserve"> «Развитие транспортной системы на 2020-2025 годы"</t>
  </si>
  <si>
    <t>Мероприятие 5.1Утверждение и подготовка плана поселения</t>
  </si>
  <si>
    <t>Муниципальное управление на 2020-2025 годы</t>
  </si>
  <si>
    <t>«Организация предоставления населению жилищно-коммунальных услуг, благоустройство и охрана окружающей среды  на 2020-2025 годы»</t>
  </si>
  <si>
    <t>Подпрограмма 5.Утверждение генерального плана поселения, правил землепользования и застройки</t>
  </si>
  <si>
    <t>Мероприятие 6.3 Обеспечение проведения выборов</t>
  </si>
  <si>
    <t>Подпрограмма 1. «Благоустройство территории Перлевского сельского поселения».».</t>
  </si>
  <si>
    <t>Меропритие1.2Прочие мероприятия по благоустройству.</t>
  </si>
  <si>
    <t>Меропритие2.2 Мероприятия по уличному освещению</t>
  </si>
  <si>
    <t>НА 01.01 2021 Г.</t>
  </si>
  <si>
    <t>НА 01.10 2020 Г.</t>
  </si>
  <si>
    <t xml:space="preserve">ИНФОРМАЦИЯ О ХОДЕ РЕАЛИЗАЦИИ МУНИЦИПАЛЬНЫХ ПРОГРАММ ПЕРЛЕВСКОГО СЕЛЬСКОГО ПОСЕЛЕНИЯ </t>
  </si>
  <si>
    <t>Главный бухгалтер                                                                                                      Т. А. Гальцева</t>
  </si>
  <si>
    <t>«Развитие культуры и спорта на 2020-2025 годы»</t>
  </si>
  <si>
    <t>НА 01.01.2021г..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</si>
</sst>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9" fillId="0" borderId="0" xfId="0" applyFont="1"/>
    <xf numFmtId="0" fontId="11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0" borderId="0" xfId="0" applyFont="1"/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7" fillId="3" borderId="1" xfId="0" applyFont="1" applyFill="1" applyBorder="1"/>
    <xf numFmtId="0" fontId="17" fillId="3" borderId="3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17" fillId="3" borderId="0" xfId="0" applyFont="1" applyFill="1"/>
    <xf numFmtId="0" fontId="17" fillId="0" borderId="1" xfId="0" applyFont="1" applyBorder="1"/>
    <xf numFmtId="0" fontId="1" fillId="0" borderId="1" xfId="0" applyFont="1" applyBorder="1"/>
    <xf numFmtId="0" fontId="17" fillId="0" borderId="0" xfId="0" applyFont="1"/>
    <xf numFmtId="0" fontId="1" fillId="0" borderId="3" xfId="0" applyFont="1" applyBorder="1"/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center" vertical="top"/>
    </xf>
    <xf numFmtId="0" fontId="10" fillId="0" borderId="0" xfId="0" applyFont="1"/>
    <xf numFmtId="0" fontId="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wrapText="1"/>
    </xf>
    <xf numFmtId="164" fontId="18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8" name="TextBox 7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9" name="TextBox 8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Normal="100" zoomScaleSheetLayoutView="100" workbookViewId="0">
      <pane xSplit="2" topLeftCell="C1" activePane="topRight" state="frozen"/>
      <selection pane="topRight" sqref="A1:XFD1048576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10" s="64" customFormat="1" ht="12.75">
      <c r="A1" s="166"/>
      <c r="B1" s="166"/>
      <c r="C1" s="166"/>
      <c r="D1" s="166"/>
      <c r="E1" s="166"/>
      <c r="F1" s="166"/>
      <c r="G1" s="166"/>
      <c r="H1" s="166"/>
    </row>
    <row r="3" spans="1:10" ht="131.25" customHeight="1">
      <c r="A3" s="35"/>
      <c r="B3" s="5"/>
      <c r="C3" s="7"/>
      <c r="D3" s="35"/>
      <c r="E3" s="35"/>
      <c r="F3" s="65"/>
      <c r="G3" s="66"/>
      <c r="H3" s="35"/>
    </row>
    <row r="4" spans="1:10" ht="15.75">
      <c r="A4" s="8"/>
      <c r="B4" s="2"/>
      <c r="C4" s="6"/>
      <c r="D4" s="2"/>
      <c r="E4" s="6"/>
      <c r="F4" s="2"/>
      <c r="G4" s="6"/>
      <c r="H4" s="2"/>
    </row>
    <row r="5" spans="1:10" s="23" customFormat="1" ht="15.75">
      <c r="A5" s="20"/>
      <c r="B5" s="25"/>
      <c r="C5" s="37"/>
      <c r="D5" s="75"/>
      <c r="E5" s="75"/>
      <c r="F5" s="75"/>
      <c r="G5" s="75"/>
      <c r="H5" s="97"/>
    </row>
    <row r="6" spans="1:10" ht="81" customHeight="1">
      <c r="A6" s="8"/>
      <c r="B6" s="27"/>
      <c r="C6" s="6"/>
      <c r="D6" s="6"/>
      <c r="E6" s="76"/>
      <c r="F6" s="76"/>
      <c r="G6" s="76"/>
      <c r="H6" s="99"/>
    </row>
    <row r="7" spans="1:10" ht="86.25" customHeight="1">
      <c r="A7" s="8"/>
      <c r="B7" s="28"/>
      <c r="C7" s="6"/>
      <c r="D7" s="6"/>
      <c r="E7" s="76"/>
      <c r="F7" s="76"/>
      <c r="G7" s="76"/>
      <c r="H7" s="99"/>
    </row>
    <row r="8" spans="1:10" ht="51" customHeight="1">
      <c r="A8" s="30"/>
      <c r="B8" s="31"/>
      <c r="C8" s="30"/>
      <c r="D8" s="77"/>
      <c r="E8" s="78"/>
      <c r="F8" s="78"/>
      <c r="G8" s="78"/>
      <c r="H8" s="99"/>
      <c r="I8" s="100"/>
      <c r="J8" s="101"/>
    </row>
    <row r="9" spans="1:10" ht="63.75" customHeight="1">
      <c r="A9" s="30"/>
      <c r="B9" s="29"/>
      <c r="C9" s="30"/>
      <c r="D9" s="77"/>
      <c r="E9" s="78"/>
      <c r="F9" s="78"/>
      <c r="G9" s="79"/>
      <c r="H9" s="99"/>
    </row>
    <row r="10" spans="1:10" ht="96" customHeight="1">
      <c r="A10" s="30"/>
      <c r="B10" s="29"/>
      <c r="C10" s="30"/>
      <c r="D10" s="77"/>
      <c r="E10" s="78"/>
      <c r="F10" s="78"/>
      <c r="G10" s="79"/>
      <c r="H10" s="99"/>
    </row>
    <row r="11" spans="1:10" ht="15.75">
      <c r="A11" s="30"/>
      <c r="B11" s="31"/>
      <c r="C11" s="30"/>
      <c r="D11" s="77"/>
      <c r="E11" s="78"/>
      <c r="F11" s="78"/>
      <c r="G11" s="78"/>
      <c r="H11" s="99"/>
    </row>
    <row r="12" spans="1:10" ht="15.75">
      <c r="A12" s="30"/>
      <c r="B12" s="28"/>
      <c r="C12" s="30"/>
      <c r="D12" s="77"/>
      <c r="E12" s="78"/>
      <c r="F12" s="80"/>
      <c r="G12" s="79"/>
      <c r="H12" s="99"/>
    </row>
    <row r="13" spans="1:10" ht="15.75">
      <c r="A13" s="30"/>
      <c r="B13" s="31"/>
      <c r="C13" s="30"/>
      <c r="D13" s="77"/>
      <c r="E13" s="78"/>
      <c r="F13" s="78"/>
      <c r="G13" s="79"/>
      <c r="H13" s="99"/>
    </row>
    <row r="14" spans="1:10" ht="15.75">
      <c r="A14" s="30"/>
      <c r="B14" s="28"/>
      <c r="C14" s="30"/>
      <c r="D14" s="77"/>
      <c r="E14" s="78"/>
      <c r="F14" s="80"/>
      <c r="G14" s="79"/>
      <c r="H14" s="99"/>
    </row>
    <row r="15" spans="1:10" ht="15.75">
      <c r="A15" s="30"/>
      <c r="B15" s="28"/>
      <c r="C15" s="30"/>
      <c r="D15" s="77"/>
      <c r="E15" s="78"/>
      <c r="F15" s="80"/>
      <c r="G15" s="79"/>
      <c r="H15" s="99"/>
    </row>
    <row r="16" spans="1:10" s="23" customFormat="1" ht="15.75">
      <c r="A16" s="20"/>
      <c r="B16" s="21"/>
      <c r="C16" s="22"/>
      <c r="D16" s="81"/>
      <c r="E16" s="81"/>
      <c r="F16" s="81"/>
      <c r="G16" s="81"/>
      <c r="H16" s="97"/>
    </row>
    <row r="17" spans="1:8" ht="16.5">
      <c r="A17" s="15"/>
      <c r="B17" s="26"/>
      <c r="C17" s="1"/>
      <c r="D17" s="82"/>
      <c r="E17" s="82"/>
      <c r="F17" s="82"/>
      <c r="G17" s="79"/>
      <c r="H17" s="99"/>
    </row>
    <row r="18" spans="1:8" ht="83.25" customHeight="1">
      <c r="A18" s="3"/>
      <c r="B18" s="4"/>
      <c r="C18" s="1"/>
      <c r="D18" s="82"/>
      <c r="E18" s="82"/>
      <c r="F18" s="83"/>
      <c r="G18" s="79"/>
      <c r="H18" s="99"/>
    </row>
    <row r="19" spans="1:8" s="17" customFormat="1" ht="52.5" customHeight="1">
      <c r="A19" s="15"/>
      <c r="B19" s="18"/>
      <c r="C19" s="16"/>
      <c r="D19" s="84"/>
      <c r="E19" s="84"/>
      <c r="F19" s="85"/>
      <c r="G19" s="86"/>
      <c r="H19" s="98"/>
    </row>
    <row r="20" spans="1:8" ht="63" customHeight="1">
      <c r="A20" s="3"/>
      <c r="B20" s="9"/>
      <c r="C20" s="1"/>
      <c r="D20" s="6"/>
      <c r="E20" s="76"/>
      <c r="F20" s="83"/>
      <c r="G20" s="79"/>
      <c r="H20" s="99"/>
    </row>
    <row r="21" spans="1:8" ht="29.25" customHeight="1">
      <c r="A21" s="3"/>
      <c r="B21" s="10"/>
      <c r="C21" s="1"/>
      <c r="D21" s="82"/>
      <c r="E21" s="83"/>
      <c r="F21" s="83"/>
      <c r="G21" s="79"/>
      <c r="H21" s="99"/>
    </row>
    <row r="22" spans="1:8" ht="88.5" customHeight="1">
      <c r="A22" s="3"/>
      <c r="B22" s="10"/>
      <c r="C22" s="1"/>
      <c r="D22" s="82"/>
      <c r="E22" s="83"/>
      <c r="F22" s="83"/>
      <c r="G22" s="79"/>
      <c r="H22" s="99"/>
    </row>
    <row r="23" spans="1:8" ht="39.75" customHeight="1">
      <c r="A23" s="3"/>
      <c r="B23" s="14"/>
      <c r="C23" s="3"/>
      <c r="D23" s="87"/>
      <c r="E23" s="76"/>
      <c r="F23" s="83"/>
      <c r="G23" s="79"/>
      <c r="H23" s="99"/>
    </row>
    <row r="24" spans="1:8" ht="75" customHeight="1">
      <c r="A24" s="3"/>
      <c r="B24" s="18"/>
      <c r="C24" s="3"/>
      <c r="D24" s="87"/>
      <c r="E24" s="76"/>
      <c r="F24" s="83"/>
      <c r="G24" s="79"/>
      <c r="H24" s="99"/>
    </row>
    <row r="25" spans="1:8" ht="66.75" customHeight="1">
      <c r="A25" s="3"/>
      <c r="B25" s="10"/>
      <c r="C25" s="3"/>
      <c r="D25" s="87"/>
      <c r="E25" s="76"/>
      <c r="F25" s="83"/>
      <c r="G25" s="79"/>
      <c r="H25" s="99"/>
    </row>
    <row r="26" spans="1:8" ht="59.25" customHeight="1">
      <c r="A26" s="3"/>
      <c r="B26" s="10"/>
      <c r="C26" s="3"/>
      <c r="D26" s="87"/>
      <c r="E26" s="76"/>
      <c r="F26" s="83"/>
      <c r="G26" s="79"/>
      <c r="H26" s="99"/>
    </row>
    <row r="27" spans="1:8" s="17" customFormat="1" ht="48.75" customHeight="1">
      <c r="A27" s="15"/>
      <c r="B27" s="19"/>
      <c r="C27" s="15"/>
      <c r="D27" s="88"/>
      <c r="E27" s="89"/>
      <c r="F27" s="89"/>
      <c r="G27" s="79"/>
      <c r="H27" s="99"/>
    </row>
    <row r="28" spans="1:8" ht="47.25" customHeight="1" thickBot="1">
      <c r="A28" s="12"/>
      <c r="B28" s="11"/>
      <c r="C28" s="13"/>
      <c r="D28" s="90"/>
      <c r="E28" s="91"/>
      <c r="F28" s="91"/>
      <c r="G28" s="79"/>
      <c r="H28" s="99"/>
    </row>
    <row r="29" spans="1:8" s="39" customFormat="1" ht="35.25" customHeight="1">
      <c r="B29" s="40"/>
      <c r="C29" s="38"/>
      <c r="D29" s="75"/>
      <c r="E29" s="75"/>
      <c r="F29" s="92"/>
      <c r="G29" s="92"/>
      <c r="H29" s="97"/>
    </row>
    <row r="30" spans="1:8" ht="96" customHeight="1">
      <c r="A30" s="3"/>
      <c r="B30" s="4"/>
      <c r="C30" s="3"/>
      <c r="D30" s="77"/>
      <c r="E30" s="78"/>
      <c r="F30" s="80"/>
      <c r="G30" s="79"/>
      <c r="H30" s="99"/>
    </row>
    <row r="31" spans="1:8" ht="32.25" customHeight="1">
      <c r="A31" s="3"/>
      <c r="B31" s="4"/>
      <c r="C31" s="3"/>
      <c r="D31" s="77"/>
      <c r="E31" s="78"/>
      <c r="F31" s="80"/>
      <c r="G31" s="79"/>
      <c r="H31" s="99"/>
    </row>
    <row r="32" spans="1:8" s="39" customFormat="1" ht="15.75">
      <c r="B32" s="41"/>
      <c r="D32" s="93"/>
      <c r="E32" s="93"/>
      <c r="F32" s="94"/>
      <c r="G32" s="94"/>
      <c r="H32" s="97"/>
    </row>
    <row r="33" spans="1:8" s="17" customFormat="1" ht="15.75">
      <c r="A33" s="15"/>
      <c r="B33" s="19"/>
      <c r="C33" s="15"/>
      <c r="D33" s="95"/>
      <c r="E33" s="96"/>
      <c r="F33" s="89"/>
      <c r="G33" s="79"/>
      <c r="H33" s="99"/>
    </row>
    <row r="34" spans="1:8" ht="60" customHeight="1">
      <c r="A34" s="3"/>
      <c r="B34" s="24"/>
      <c r="C34" s="3"/>
      <c r="D34" s="77"/>
      <c r="E34" s="78"/>
      <c r="F34" s="80"/>
      <c r="G34" s="79"/>
      <c r="H34" s="99"/>
    </row>
    <row r="35" spans="1:8" ht="60" customHeight="1">
      <c r="A35" s="15"/>
      <c r="B35" s="32"/>
      <c r="C35" s="15"/>
      <c r="D35" s="95"/>
      <c r="E35" s="96"/>
      <c r="F35" s="89"/>
      <c r="G35" s="86"/>
      <c r="H35" s="99"/>
    </row>
    <row r="36" spans="1:8" ht="15.75">
      <c r="A36" s="3"/>
      <c r="B36" s="24"/>
      <c r="C36" s="3"/>
      <c r="D36" s="77"/>
      <c r="E36" s="78"/>
      <c r="F36" s="80"/>
      <c r="G36" s="79"/>
      <c r="H36" s="99"/>
    </row>
    <row r="37" spans="1:8" s="23" customFormat="1" ht="15.75">
      <c r="A37" s="20"/>
      <c r="B37" s="43"/>
      <c r="C37" s="20"/>
      <c r="D37" s="93"/>
      <c r="E37" s="93"/>
      <c r="F37" s="94"/>
      <c r="G37" s="94"/>
      <c r="H37" s="97"/>
    </row>
    <row r="39" spans="1:8" ht="15.75">
      <c r="B39" s="67"/>
      <c r="C39" s="67"/>
      <c r="D39" s="68"/>
      <c r="E39" s="67"/>
      <c r="F39" s="69"/>
    </row>
    <row r="40" spans="1:8" ht="15.75">
      <c r="B40" s="67"/>
      <c r="C40" s="67"/>
      <c r="D40" s="68"/>
      <c r="E40" s="67"/>
      <c r="F40" s="69"/>
    </row>
    <row r="41" spans="1:8" ht="15.75">
      <c r="B41" s="67"/>
      <c r="C41" s="67"/>
      <c r="D41" s="68"/>
      <c r="E41" s="67"/>
      <c r="F41" s="69"/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41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8" s="64" customFormat="1" ht="12.75">
      <c r="A1" s="166"/>
      <c r="B1" s="166"/>
      <c r="C1" s="166"/>
      <c r="D1" s="166"/>
      <c r="E1" s="166"/>
      <c r="F1" s="166"/>
      <c r="G1" s="166"/>
      <c r="H1" s="166"/>
    </row>
    <row r="3" spans="1:8" ht="131.25" customHeight="1">
      <c r="A3" s="35"/>
      <c r="B3" s="5"/>
      <c r="C3" s="7"/>
      <c r="D3" s="35"/>
      <c r="E3" s="35"/>
      <c r="F3" s="65"/>
      <c r="G3" s="66"/>
      <c r="H3" s="35"/>
    </row>
    <row r="4" spans="1:8" ht="15.75">
      <c r="A4" s="8"/>
      <c r="B4" s="2"/>
      <c r="C4" s="6"/>
      <c r="D4" s="2"/>
      <c r="E4" s="6"/>
      <c r="F4" s="2"/>
      <c r="G4" s="6"/>
      <c r="H4" s="2"/>
    </row>
    <row r="5" spans="1:8" s="23" customFormat="1" ht="15.75">
      <c r="A5" s="20"/>
      <c r="B5" s="25"/>
      <c r="C5" s="37"/>
      <c r="D5" s="45"/>
      <c r="E5" s="45"/>
      <c r="F5" s="45"/>
      <c r="G5" s="45"/>
      <c r="H5" s="38"/>
    </row>
    <row r="6" spans="1:8" ht="81" customHeight="1">
      <c r="A6" s="8"/>
      <c r="B6" s="27"/>
      <c r="C6" s="6"/>
      <c r="D6" s="50"/>
      <c r="E6" s="50"/>
      <c r="F6" s="50"/>
      <c r="G6" s="60"/>
      <c r="H6" s="6"/>
    </row>
    <row r="7" spans="1:8" ht="86.25" customHeight="1">
      <c r="A7" s="8"/>
      <c r="B7" s="28"/>
      <c r="C7" s="6"/>
      <c r="D7" s="50"/>
      <c r="E7" s="60"/>
      <c r="F7" s="50"/>
      <c r="G7" s="60"/>
      <c r="H7" s="6"/>
    </row>
    <row r="8" spans="1:8" ht="51" customHeight="1">
      <c r="A8" s="30"/>
      <c r="B8" s="31"/>
      <c r="C8" s="30"/>
      <c r="D8" s="51"/>
      <c r="E8" s="61"/>
      <c r="F8" s="51"/>
      <c r="G8" s="61"/>
      <c r="H8" s="36"/>
    </row>
    <row r="9" spans="1:8" ht="63.75" customHeight="1">
      <c r="A9" s="30"/>
      <c r="B9" s="29"/>
      <c r="C9" s="30"/>
      <c r="D9" s="51"/>
      <c r="E9" s="61"/>
      <c r="F9" s="51"/>
      <c r="G9" s="62"/>
      <c r="H9" s="30"/>
    </row>
    <row r="10" spans="1:8" ht="96" customHeight="1">
      <c r="A10" s="30"/>
      <c r="B10" s="29"/>
      <c r="C10" s="30"/>
      <c r="D10" s="51"/>
      <c r="E10" s="61"/>
      <c r="F10" s="61"/>
      <c r="G10" s="62"/>
      <c r="H10" s="30"/>
    </row>
    <row r="11" spans="1:8" ht="15.75">
      <c r="A11" s="30"/>
      <c r="B11" s="31"/>
      <c r="C11" s="30"/>
      <c r="D11" s="51"/>
      <c r="E11" s="61"/>
      <c r="F11" s="61"/>
      <c r="G11" s="61"/>
      <c r="H11" s="30"/>
    </row>
    <row r="12" spans="1:8" ht="15.75">
      <c r="A12" s="30"/>
      <c r="B12" s="28"/>
      <c r="C12" s="30"/>
      <c r="D12" s="51"/>
      <c r="E12" s="61"/>
      <c r="F12" s="52"/>
      <c r="G12" s="62"/>
      <c r="H12" s="30"/>
    </row>
    <row r="13" spans="1:8" ht="15.75">
      <c r="A13" s="30"/>
      <c r="B13" s="31"/>
      <c r="C13" s="30"/>
      <c r="D13" s="51"/>
      <c r="E13" s="61"/>
      <c r="F13" s="51"/>
      <c r="G13" s="62"/>
      <c r="H13" s="30"/>
    </row>
    <row r="14" spans="1:8" ht="15.75">
      <c r="A14" s="30"/>
      <c r="B14" s="28"/>
      <c r="C14" s="30"/>
      <c r="D14" s="51"/>
      <c r="E14" s="61"/>
      <c r="F14" s="70"/>
      <c r="G14" s="62"/>
      <c r="H14" s="30"/>
    </row>
    <row r="15" spans="1:8" ht="15.75">
      <c r="A15" s="30"/>
      <c r="B15" s="28"/>
      <c r="C15" s="30"/>
      <c r="D15" s="51"/>
      <c r="E15" s="61"/>
      <c r="F15" s="70"/>
      <c r="G15" s="62"/>
      <c r="H15" s="30"/>
    </row>
    <row r="16" spans="1:8" s="23" customFormat="1" ht="15.75">
      <c r="A16" s="20"/>
      <c r="B16" s="21"/>
      <c r="C16" s="22"/>
      <c r="D16" s="53"/>
      <c r="E16" s="53"/>
      <c r="F16" s="53"/>
      <c r="G16" s="53"/>
      <c r="H16" s="22"/>
    </row>
    <row r="17" spans="1:8" ht="16.5">
      <c r="A17" s="15"/>
      <c r="B17" s="26"/>
      <c r="C17" s="1"/>
      <c r="D17" s="46"/>
      <c r="E17" s="46"/>
      <c r="F17" s="46"/>
      <c r="G17" s="62"/>
      <c r="H17" s="1"/>
    </row>
    <row r="18" spans="1:8" ht="83.25" customHeight="1">
      <c r="A18" s="3"/>
      <c r="B18" s="4"/>
      <c r="C18" s="1"/>
      <c r="D18" s="46"/>
      <c r="E18" s="46"/>
      <c r="F18" s="71"/>
      <c r="G18" s="62"/>
      <c r="H18" s="1"/>
    </row>
    <row r="19" spans="1:8" s="17" customFormat="1" ht="52.5" customHeight="1">
      <c r="A19" s="15"/>
      <c r="B19" s="18"/>
      <c r="C19" s="16"/>
      <c r="D19" s="54"/>
      <c r="E19" s="54"/>
      <c r="F19" s="63"/>
      <c r="G19" s="59"/>
      <c r="H19" s="16"/>
    </row>
    <row r="20" spans="1:8" ht="63" customHeight="1">
      <c r="A20" s="3"/>
      <c r="B20" s="9"/>
      <c r="C20" s="1"/>
      <c r="D20" s="50"/>
      <c r="E20" s="60"/>
      <c r="F20" s="71"/>
      <c r="G20" s="62"/>
      <c r="H20" s="1"/>
    </row>
    <row r="21" spans="1:8" ht="29.25" customHeight="1">
      <c r="A21" s="3"/>
      <c r="B21" s="10"/>
      <c r="C21" s="1"/>
      <c r="D21" s="46"/>
      <c r="E21" s="71"/>
      <c r="F21" s="71"/>
      <c r="G21" s="62"/>
      <c r="H21" s="1"/>
    </row>
    <row r="22" spans="1:8" ht="88.5" customHeight="1">
      <c r="A22" s="3"/>
      <c r="B22" s="10"/>
      <c r="C22" s="1"/>
      <c r="D22" s="46"/>
      <c r="E22" s="71"/>
      <c r="F22" s="46"/>
      <c r="G22" s="62"/>
      <c r="H22" s="1"/>
    </row>
    <row r="23" spans="1:8" ht="39.75" customHeight="1">
      <c r="A23" s="3"/>
      <c r="B23" s="14"/>
      <c r="C23" s="3"/>
      <c r="D23" s="55"/>
      <c r="E23" s="60"/>
      <c r="F23" s="71"/>
      <c r="G23" s="62"/>
      <c r="H23" s="3"/>
    </row>
    <row r="24" spans="1:8" ht="75" customHeight="1">
      <c r="A24" s="3"/>
      <c r="B24" s="18"/>
      <c r="C24" s="3"/>
      <c r="D24" s="55"/>
      <c r="E24" s="60"/>
      <c r="F24" s="71"/>
      <c r="G24" s="62"/>
      <c r="H24" s="3"/>
    </row>
    <row r="25" spans="1:8" ht="66.75" customHeight="1">
      <c r="A25" s="3"/>
      <c r="B25" s="10"/>
      <c r="C25" s="3"/>
      <c r="D25" s="55"/>
      <c r="E25" s="60"/>
      <c r="F25" s="71"/>
      <c r="G25" s="62"/>
      <c r="H25" s="3"/>
    </row>
    <row r="26" spans="1:8" ht="59.25" customHeight="1">
      <c r="A26" s="3"/>
      <c r="B26" s="10"/>
      <c r="C26" s="3"/>
      <c r="D26" s="55"/>
      <c r="E26" s="60"/>
      <c r="F26" s="71"/>
      <c r="G26" s="62"/>
      <c r="H26" s="3"/>
    </row>
    <row r="27" spans="1:8" s="17" customFormat="1" ht="48.75" customHeight="1">
      <c r="A27" s="15"/>
      <c r="B27" s="19"/>
      <c r="C27" s="15"/>
      <c r="D27" s="56"/>
      <c r="E27" s="56"/>
      <c r="F27" s="72"/>
      <c r="G27" s="62"/>
      <c r="H27" s="15"/>
    </row>
    <row r="28" spans="1:8" ht="47.25" customHeight="1" thickBot="1">
      <c r="A28" s="12"/>
      <c r="B28" s="11"/>
      <c r="C28" s="13"/>
      <c r="D28" s="57"/>
      <c r="E28" s="57"/>
      <c r="F28" s="57"/>
      <c r="G28" s="62"/>
      <c r="H28" s="13"/>
    </row>
    <row r="29" spans="1:8" s="39" customFormat="1" ht="35.25" customHeight="1">
      <c r="B29" s="40"/>
      <c r="C29" s="38"/>
      <c r="D29" s="45"/>
      <c r="E29" s="45"/>
      <c r="F29" s="47"/>
      <c r="G29" s="47"/>
      <c r="H29" s="38"/>
    </row>
    <row r="30" spans="1:8" ht="96" customHeight="1">
      <c r="A30" s="3"/>
      <c r="B30" s="4"/>
      <c r="C30" s="3"/>
      <c r="D30" s="51"/>
      <c r="E30" s="61"/>
      <c r="F30" s="70"/>
      <c r="G30" s="62"/>
      <c r="H30" s="3"/>
    </row>
    <row r="31" spans="1:8" ht="32.25" customHeight="1">
      <c r="A31" s="3"/>
      <c r="B31" s="4"/>
      <c r="C31" s="3"/>
      <c r="D31" s="51"/>
      <c r="E31" s="61"/>
      <c r="F31" s="70"/>
      <c r="G31" s="62"/>
      <c r="H31" s="3"/>
    </row>
    <row r="32" spans="1:8" s="39" customFormat="1" ht="15.75">
      <c r="B32" s="41"/>
      <c r="D32" s="48"/>
      <c r="E32" s="48"/>
      <c r="F32" s="49"/>
      <c r="G32" s="49"/>
      <c r="H32" s="42"/>
    </row>
    <row r="33" spans="1:8" s="17" customFormat="1" ht="15.75">
      <c r="A33" s="15"/>
      <c r="B33" s="19"/>
      <c r="C33" s="15"/>
      <c r="D33" s="58"/>
      <c r="E33" s="73"/>
      <c r="F33" s="56"/>
      <c r="G33" s="62"/>
      <c r="H33" s="15"/>
    </row>
    <row r="34" spans="1:8" ht="60" customHeight="1">
      <c r="A34" s="3"/>
      <c r="B34" s="24"/>
      <c r="C34" s="3"/>
      <c r="D34" s="51"/>
      <c r="E34" s="61"/>
      <c r="F34" s="70"/>
      <c r="G34" s="62"/>
      <c r="H34" s="3"/>
    </row>
    <row r="35" spans="1:8" ht="60" customHeight="1">
      <c r="A35" s="15"/>
      <c r="B35" s="32"/>
      <c r="C35" s="15"/>
      <c r="D35" s="58"/>
      <c r="E35" s="73"/>
      <c r="F35" s="72"/>
      <c r="G35" s="59"/>
      <c r="H35" s="15"/>
    </row>
    <row r="36" spans="1:8" ht="15.75">
      <c r="A36" s="3"/>
      <c r="B36" s="24"/>
      <c r="C36" s="3"/>
      <c r="D36" s="51"/>
      <c r="E36" s="61"/>
      <c r="F36" s="70"/>
      <c r="G36" s="62"/>
      <c r="H36" s="3"/>
    </row>
    <row r="37" spans="1:8" s="23" customFormat="1" ht="15.75">
      <c r="A37" s="20"/>
      <c r="B37" s="43"/>
      <c r="C37" s="20"/>
      <c r="D37" s="48"/>
      <c r="E37" s="48"/>
      <c r="F37" s="49"/>
      <c r="G37" s="49"/>
      <c r="H37" s="20"/>
    </row>
    <row r="39" spans="1:8" ht="15.75">
      <c r="B39" s="67"/>
      <c r="C39" s="67"/>
      <c r="D39" s="68"/>
      <c r="E39" s="67"/>
      <c r="F39" s="69"/>
    </row>
    <row r="40" spans="1:8" ht="15.75">
      <c r="B40" s="67"/>
      <c r="C40" s="67"/>
      <c r="D40" s="68"/>
      <c r="E40" s="67"/>
      <c r="F40" s="69"/>
    </row>
    <row r="41" spans="1:8" ht="15.75">
      <c r="B41" s="67"/>
      <c r="C41" s="67"/>
      <c r="D41" s="68"/>
      <c r="E41" s="67"/>
      <c r="F41" s="69"/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1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44" customWidth="1"/>
    <col min="7" max="7" width="13" style="33" customWidth="1"/>
    <col min="8" max="8" width="17" customWidth="1"/>
  </cols>
  <sheetData>
    <row r="1" spans="1:8" s="64" customFormat="1" ht="12.75">
      <c r="A1" s="166" t="s">
        <v>43</v>
      </c>
      <c r="B1" s="166"/>
      <c r="C1" s="166"/>
      <c r="D1" s="166"/>
      <c r="E1" s="166"/>
      <c r="F1" s="166"/>
      <c r="G1" s="166"/>
      <c r="H1" s="166"/>
    </row>
    <row r="3" spans="1:8" ht="131.25" customHeight="1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ht="15.7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8" s="23" customFormat="1" ht="31.5">
      <c r="A5" s="20">
        <v>1</v>
      </c>
      <c r="B5" s="25" t="s">
        <v>9</v>
      </c>
      <c r="C5" s="37"/>
      <c r="D5" s="45">
        <f>D6+D8+D11+D13</f>
        <v>8100.9</v>
      </c>
      <c r="E5" s="45">
        <f>E6+E8+E11+E13</f>
        <v>8100.9</v>
      </c>
      <c r="F5" s="45">
        <f>F6+F8+F11+F13</f>
        <v>2761.3</v>
      </c>
      <c r="G5" s="45">
        <f>G6+G8+G11+G13</f>
        <v>5339.5999999999995</v>
      </c>
      <c r="H5" s="38"/>
    </row>
    <row r="6" spans="1:8" ht="81" customHeight="1">
      <c r="A6" s="8"/>
      <c r="B6" s="27" t="s">
        <v>11</v>
      </c>
      <c r="C6" s="6"/>
      <c r="D6" s="50">
        <f>D7</f>
        <v>200</v>
      </c>
      <c r="E6" s="50">
        <f>E7</f>
        <v>200</v>
      </c>
      <c r="F6" s="46">
        <f t="shared" ref="F6" si="0">F7</f>
        <v>0</v>
      </c>
      <c r="G6" s="60">
        <f>E6-F6</f>
        <v>200</v>
      </c>
      <c r="H6" s="6"/>
    </row>
    <row r="7" spans="1:8" ht="86.25" customHeight="1">
      <c r="A7" s="8"/>
      <c r="B7" s="28" t="s">
        <v>12</v>
      </c>
      <c r="C7" s="6"/>
      <c r="D7" s="50">
        <v>200</v>
      </c>
      <c r="E7" s="50">
        <v>200</v>
      </c>
      <c r="F7" s="46">
        <v>0</v>
      </c>
      <c r="G7" s="60">
        <f>E7-F7</f>
        <v>200</v>
      </c>
      <c r="H7" s="6"/>
    </row>
    <row r="8" spans="1:8" ht="51" customHeight="1">
      <c r="A8" s="30"/>
      <c r="B8" s="31" t="s">
        <v>13</v>
      </c>
      <c r="C8" s="30"/>
      <c r="D8" s="51">
        <f>D9+D10</f>
        <v>210</v>
      </c>
      <c r="E8" s="51">
        <f>E9+E10</f>
        <v>210</v>
      </c>
      <c r="F8" s="52">
        <f t="shared" ref="F8:G8" si="1">F9+F10</f>
        <v>85.8</v>
      </c>
      <c r="G8" s="61">
        <f t="shared" si="1"/>
        <v>124.2</v>
      </c>
      <c r="H8" s="36"/>
    </row>
    <row r="9" spans="1:8" ht="63.75" customHeight="1">
      <c r="A9" s="30"/>
      <c r="B9" s="29" t="s">
        <v>14</v>
      </c>
      <c r="C9" s="30"/>
      <c r="D9" s="51">
        <v>30</v>
      </c>
      <c r="E9" s="51">
        <v>30</v>
      </c>
      <c r="F9" s="52">
        <v>0</v>
      </c>
      <c r="G9" s="62">
        <f>E9-F9</f>
        <v>30</v>
      </c>
      <c r="H9" s="30"/>
    </row>
    <row r="10" spans="1:8" ht="96" customHeight="1">
      <c r="A10" s="30"/>
      <c r="B10" s="29" t="s">
        <v>15</v>
      </c>
      <c r="C10" s="30"/>
      <c r="D10" s="51">
        <v>180</v>
      </c>
      <c r="E10" s="51">
        <v>180</v>
      </c>
      <c r="F10" s="70">
        <v>85.8</v>
      </c>
      <c r="G10" s="62">
        <f>E10-F10</f>
        <v>94.2</v>
      </c>
      <c r="H10" s="30"/>
    </row>
    <row r="11" spans="1:8" ht="31.5">
      <c r="A11" s="30"/>
      <c r="B11" s="31" t="s">
        <v>16</v>
      </c>
      <c r="C11" s="30"/>
      <c r="D11" s="51">
        <f>D12</f>
        <v>2000</v>
      </c>
      <c r="E11" s="51">
        <f>E12</f>
        <v>2000</v>
      </c>
      <c r="F11" s="52">
        <v>0</v>
      </c>
      <c r="G11" s="62">
        <f>E11-F11</f>
        <v>2000</v>
      </c>
      <c r="H11" s="30"/>
    </row>
    <row r="12" spans="1:8" ht="63">
      <c r="A12" s="30"/>
      <c r="B12" s="28" t="s">
        <v>17</v>
      </c>
      <c r="C12" s="30"/>
      <c r="D12" s="51">
        <v>2000</v>
      </c>
      <c r="E12" s="51">
        <v>2000</v>
      </c>
      <c r="F12" s="52">
        <v>0</v>
      </c>
      <c r="G12" s="62">
        <f t="shared" ref="G12:G15" si="2">E12-F12</f>
        <v>2000</v>
      </c>
      <c r="H12" s="30"/>
    </row>
    <row r="13" spans="1:8" ht="47.25">
      <c r="A13" s="30"/>
      <c r="B13" s="31" t="s">
        <v>18</v>
      </c>
      <c r="C13" s="30"/>
      <c r="D13" s="51">
        <f>D14+D15</f>
        <v>5690.9</v>
      </c>
      <c r="E13" s="51">
        <f>E14+E15</f>
        <v>5690.9</v>
      </c>
      <c r="F13" s="52">
        <f>F14+F15</f>
        <v>2675.5</v>
      </c>
      <c r="G13" s="62">
        <f t="shared" si="2"/>
        <v>3015.3999999999996</v>
      </c>
      <c r="H13" s="30"/>
    </row>
    <row r="14" spans="1:8" ht="78.75">
      <c r="A14" s="30"/>
      <c r="B14" s="28" t="s">
        <v>19</v>
      </c>
      <c r="C14" s="30"/>
      <c r="D14" s="51">
        <v>5520</v>
      </c>
      <c r="E14" s="51">
        <v>5520</v>
      </c>
      <c r="F14" s="70">
        <v>2590</v>
      </c>
      <c r="G14" s="62">
        <f t="shared" si="2"/>
        <v>2930</v>
      </c>
      <c r="H14" s="30"/>
    </row>
    <row r="15" spans="1:8" ht="31.5">
      <c r="A15" s="30"/>
      <c r="B15" s="28" t="s">
        <v>20</v>
      </c>
      <c r="C15" s="30"/>
      <c r="D15" s="51">
        <v>170.9</v>
      </c>
      <c r="E15" s="51">
        <v>170.9</v>
      </c>
      <c r="F15" s="70">
        <v>85.5</v>
      </c>
      <c r="G15" s="62">
        <f t="shared" si="2"/>
        <v>85.4</v>
      </c>
      <c r="H15" s="30"/>
    </row>
    <row r="16" spans="1:8" s="23" customFormat="1" ht="78.75">
      <c r="A16" s="20">
        <v>2</v>
      </c>
      <c r="B16" s="21" t="s">
        <v>7</v>
      </c>
      <c r="C16" s="22"/>
      <c r="D16" s="53">
        <f>D17+D19+D24+D27</f>
        <v>12958</v>
      </c>
      <c r="E16" s="53">
        <f>E17+E19+E24+E27</f>
        <v>32729.9</v>
      </c>
      <c r="F16" s="53">
        <f t="shared" ref="F16:G16" si="3">F17+F19+F24+F27</f>
        <v>9075.8000000000011</v>
      </c>
      <c r="G16" s="53">
        <f t="shared" si="3"/>
        <v>23654.100000000006</v>
      </c>
      <c r="H16" s="22"/>
    </row>
    <row r="17" spans="1:8" ht="66">
      <c r="A17" s="15"/>
      <c r="B17" s="26" t="s">
        <v>21</v>
      </c>
      <c r="C17" s="1"/>
      <c r="D17" s="46">
        <f>D18</f>
        <v>415</v>
      </c>
      <c r="E17" s="46">
        <f>E18</f>
        <v>18312.900000000001</v>
      </c>
      <c r="F17" s="46">
        <f>F18</f>
        <v>440.1</v>
      </c>
      <c r="G17" s="62">
        <f t="shared" ref="G17:G28" si="4">E17-F17</f>
        <v>17872.800000000003</v>
      </c>
      <c r="H17" s="1"/>
    </row>
    <row r="18" spans="1:8" ht="83.25" customHeight="1">
      <c r="A18" s="3"/>
      <c r="B18" s="4" t="s">
        <v>22</v>
      </c>
      <c r="C18" s="1"/>
      <c r="D18" s="46">
        <v>415</v>
      </c>
      <c r="E18" s="46">
        <v>18312.900000000001</v>
      </c>
      <c r="F18" s="71">
        <v>440.1</v>
      </c>
      <c r="G18" s="62">
        <f t="shared" si="4"/>
        <v>17872.800000000003</v>
      </c>
      <c r="H18" s="1"/>
    </row>
    <row r="19" spans="1:8" s="17" customFormat="1" ht="52.5" customHeight="1">
      <c r="A19" s="15"/>
      <c r="B19" s="18" t="s">
        <v>23</v>
      </c>
      <c r="C19" s="16"/>
      <c r="D19" s="54">
        <f>D20+D21+D22+D23</f>
        <v>9976.7000000000007</v>
      </c>
      <c r="E19" s="54">
        <f>E20+E21+E22+E23</f>
        <v>10275.9</v>
      </c>
      <c r="F19" s="63">
        <f>F20+F21+F22+F23</f>
        <v>4833</v>
      </c>
      <c r="G19" s="59">
        <f t="shared" ref="G19" si="5">G20+G21+G22+G23</f>
        <v>5442.9</v>
      </c>
      <c r="H19" s="16"/>
    </row>
    <row r="20" spans="1:8" ht="63" customHeight="1">
      <c r="A20" s="3"/>
      <c r="B20" s="9" t="s">
        <v>24</v>
      </c>
      <c r="C20" s="1"/>
      <c r="D20" s="50">
        <v>1613.8</v>
      </c>
      <c r="E20" s="50">
        <v>1614.7</v>
      </c>
      <c r="F20" s="60">
        <f>1050.7-23.5</f>
        <v>1027.2</v>
      </c>
      <c r="G20" s="62">
        <f t="shared" si="4"/>
        <v>587.5</v>
      </c>
      <c r="H20" s="1"/>
    </row>
    <row r="21" spans="1:8" ht="29.25" customHeight="1">
      <c r="A21" s="3"/>
      <c r="B21" s="10" t="s">
        <v>25</v>
      </c>
      <c r="C21" s="1"/>
      <c r="D21" s="46">
        <v>2601</v>
      </c>
      <c r="E21" s="46">
        <v>2899.3</v>
      </c>
      <c r="F21" s="60">
        <v>1791.6</v>
      </c>
      <c r="G21" s="62">
        <f t="shared" si="4"/>
        <v>1107.7000000000003</v>
      </c>
      <c r="H21" s="1"/>
    </row>
    <row r="22" spans="1:8" ht="88.5" customHeight="1">
      <c r="A22" s="3"/>
      <c r="B22" s="10" t="s">
        <v>26</v>
      </c>
      <c r="C22" s="1"/>
      <c r="D22" s="46">
        <v>15</v>
      </c>
      <c r="E22" s="46">
        <v>15</v>
      </c>
      <c r="F22" s="46">
        <v>0</v>
      </c>
      <c r="G22" s="62">
        <f t="shared" si="4"/>
        <v>15</v>
      </c>
      <c r="H22" s="1"/>
    </row>
    <row r="23" spans="1:8" ht="39.75" customHeight="1">
      <c r="A23" s="3"/>
      <c r="B23" s="14" t="s">
        <v>27</v>
      </c>
      <c r="C23" s="3"/>
      <c r="D23" s="55">
        <v>5746.9</v>
      </c>
      <c r="E23" s="55">
        <v>5746.9</v>
      </c>
      <c r="F23" s="60">
        <v>2014.2</v>
      </c>
      <c r="G23" s="62">
        <f t="shared" si="4"/>
        <v>3732.7</v>
      </c>
      <c r="H23" s="3"/>
    </row>
    <row r="24" spans="1:8" ht="75" customHeight="1">
      <c r="A24" s="3"/>
      <c r="B24" s="18" t="s">
        <v>30</v>
      </c>
      <c r="C24" s="3"/>
      <c r="D24" s="55">
        <f>D25+D26</f>
        <v>2396.3000000000002</v>
      </c>
      <c r="E24" s="55">
        <f>E25+E26</f>
        <v>3971.1</v>
      </c>
      <c r="F24" s="60">
        <f>F25+F26</f>
        <v>3802.7000000000003</v>
      </c>
      <c r="G24" s="62">
        <f t="shared" si="4"/>
        <v>168.39999999999964</v>
      </c>
      <c r="H24" s="3"/>
    </row>
    <row r="25" spans="1:8" ht="66.75" customHeight="1">
      <c r="A25" s="3"/>
      <c r="B25" s="10" t="s">
        <v>31</v>
      </c>
      <c r="C25" s="3"/>
      <c r="D25" s="55">
        <v>365</v>
      </c>
      <c r="E25" s="55">
        <v>365</v>
      </c>
      <c r="F25" s="60">
        <v>197.3</v>
      </c>
      <c r="G25" s="62">
        <f t="shared" si="4"/>
        <v>167.7</v>
      </c>
      <c r="H25" s="3"/>
    </row>
    <row r="26" spans="1:8" ht="59.25" customHeight="1">
      <c r="A26" s="3"/>
      <c r="B26" s="10" t="s">
        <v>32</v>
      </c>
      <c r="C26" s="3"/>
      <c r="D26" s="55">
        <v>2031.3</v>
      </c>
      <c r="E26" s="55">
        <v>3606.1</v>
      </c>
      <c r="F26" s="60">
        <v>3605.4</v>
      </c>
      <c r="G26" s="62">
        <f t="shared" si="4"/>
        <v>0.6999999999998181</v>
      </c>
      <c r="H26" s="3"/>
    </row>
    <row r="27" spans="1:8" s="17" customFormat="1" ht="48.75" customHeight="1">
      <c r="A27" s="15"/>
      <c r="B27" s="19" t="s">
        <v>28</v>
      </c>
      <c r="C27" s="15"/>
      <c r="D27" s="56">
        <f>D28</f>
        <v>170</v>
      </c>
      <c r="E27" s="56">
        <f>E28</f>
        <v>170</v>
      </c>
      <c r="F27" s="72">
        <f>F28</f>
        <v>0</v>
      </c>
      <c r="G27" s="62">
        <f t="shared" si="4"/>
        <v>170</v>
      </c>
      <c r="H27" s="15"/>
    </row>
    <row r="28" spans="1:8" ht="47.25" customHeight="1" thickBot="1">
      <c r="A28" s="12"/>
      <c r="B28" s="11" t="s">
        <v>29</v>
      </c>
      <c r="C28" s="13"/>
      <c r="D28" s="57">
        <v>170</v>
      </c>
      <c r="E28" s="57">
        <v>170</v>
      </c>
      <c r="F28" s="57">
        <v>0</v>
      </c>
      <c r="G28" s="62">
        <f t="shared" si="4"/>
        <v>170</v>
      </c>
      <c r="H28" s="13"/>
    </row>
    <row r="29" spans="1:8" s="39" customFormat="1" ht="35.25" customHeight="1">
      <c r="A29" s="39">
        <v>3</v>
      </c>
      <c r="B29" s="40" t="s">
        <v>33</v>
      </c>
      <c r="C29" s="38"/>
      <c r="D29" s="45">
        <f>D30+D31</f>
        <v>1387</v>
      </c>
      <c r="E29" s="45">
        <f>E30+E31</f>
        <v>1387</v>
      </c>
      <c r="F29" s="47">
        <f>F30+F31</f>
        <v>580.6</v>
      </c>
      <c r="G29" s="47">
        <f>E29-F29</f>
        <v>806.4</v>
      </c>
      <c r="H29" s="38"/>
    </row>
    <row r="30" spans="1:8" ht="96" customHeight="1">
      <c r="A30" s="3"/>
      <c r="B30" s="4" t="s">
        <v>34</v>
      </c>
      <c r="C30" s="3"/>
      <c r="D30" s="51">
        <v>1187</v>
      </c>
      <c r="E30" s="51">
        <v>1187</v>
      </c>
      <c r="F30" s="70">
        <v>554.1</v>
      </c>
      <c r="G30" s="62">
        <f t="shared" ref="G30:G36" si="6">E30-F30</f>
        <v>632.9</v>
      </c>
      <c r="H30" s="3"/>
    </row>
    <row r="31" spans="1:8" ht="32.25" customHeight="1">
      <c r="A31" s="3"/>
      <c r="B31" s="4" t="s">
        <v>35</v>
      </c>
      <c r="C31" s="3"/>
      <c r="D31" s="51">
        <v>200</v>
      </c>
      <c r="E31" s="51">
        <v>200</v>
      </c>
      <c r="F31" s="70">
        <v>26.5</v>
      </c>
      <c r="G31" s="62">
        <f t="shared" si="6"/>
        <v>173.5</v>
      </c>
      <c r="H31" s="3"/>
    </row>
    <row r="32" spans="1:8" s="39" customFormat="1" ht="31.5">
      <c r="A32" s="39">
        <v>4</v>
      </c>
      <c r="B32" s="41" t="s">
        <v>8</v>
      </c>
      <c r="D32" s="48">
        <f>D33+D35</f>
        <v>4053</v>
      </c>
      <c r="E32" s="48">
        <f>E33+E35</f>
        <v>4053</v>
      </c>
      <c r="F32" s="49">
        <f>F33+F35</f>
        <v>2007</v>
      </c>
      <c r="G32" s="49">
        <f t="shared" ref="G32" si="7">G33+G35</f>
        <v>2046</v>
      </c>
      <c r="H32" s="42"/>
    </row>
    <row r="33" spans="1:8" s="17" customFormat="1" ht="47.25">
      <c r="A33" s="15"/>
      <c r="B33" s="19" t="s">
        <v>36</v>
      </c>
      <c r="C33" s="15"/>
      <c r="D33" s="58">
        <f>D34</f>
        <v>3953</v>
      </c>
      <c r="E33" s="58">
        <f>E34</f>
        <v>3953</v>
      </c>
      <c r="F33" s="56">
        <f>F34</f>
        <v>1968.9</v>
      </c>
      <c r="G33" s="62">
        <f t="shared" si="6"/>
        <v>1984.1</v>
      </c>
      <c r="H33" s="15"/>
    </row>
    <row r="34" spans="1:8" ht="60" customHeight="1">
      <c r="A34" s="3"/>
      <c r="B34" s="24" t="s">
        <v>37</v>
      </c>
      <c r="C34" s="3"/>
      <c r="D34" s="51">
        <v>3953</v>
      </c>
      <c r="E34" s="51">
        <v>3953</v>
      </c>
      <c r="F34" s="70">
        <v>1968.9</v>
      </c>
      <c r="G34" s="62">
        <f t="shared" si="6"/>
        <v>1984.1</v>
      </c>
      <c r="H34" s="3"/>
    </row>
    <row r="35" spans="1:8" ht="60" customHeight="1">
      <c r="A35" s="15"/>
      <c r="B35" s="32" t="s">
        <v>44</v>
      </c>
      <c r="C35" s="15"/>
      <c r="D35" s="58">
        <f>D36</f>
        <v>100</v>
      </c>
      <c r="E35" s="58">
        <f>E36</f>
        <v>100</v>
      </c>
      <c r="F35" s="72">
        <f>F36</f>
        <v>38.1</v>
      </c>
      <c r="G35" s="59">
        <f t="shared" si="6"/>
        <v>61.9</v>
      </c>
      <c r="H35" s="15"/>
    </row>
    <row r="36" spans="1:8" ht="47.25">
      <c r="A36" s="3"/>
      <c r="B36" s="24" t="s">
        <v>38</v>
      </c>
      <c r="C36" s="3"/>
      <c r="D36" s="51">
        <v>100</v>
      </c>
      <c r="E36" s="51">
        <v>100</v>
      </c>
      <c r="F36" s="70">
        <v>38.1</v>
      </c>
      <c r="G36" s="62">
        <f t="shared" si="6"/>
        <v>61.9</v>
      </c>
      <c r="H36" s="3"/>
    </row>
    <row r="37" spans="1:8" s="23" customFormat="1" ht="15.75">
      <c r="A37" s="20"/>
      <c r="B37" s="43" t="s">
        <v>10</v>
      </c>
      <c r="C37" s="20"/>
      <c r="D37" s="48">
        <f>D5+D16+D29+D32</f>
        <v>26498.9</v>
      </c>
      <c r="E37" s="48">
        <f>E5+E16+E29+E32</f>
        <v>46270.8</v>
      </c>
      <c r="F37" s="49">
        <f t="shared" ref="F37:G37" si="8">F5+F16+F29+F32</f>
        <v>14424.700000000003</v>
      </c>
      <c r="G37" s="49">
        <f t="shared" si="8"/>
        <v>31846.100000000006</v>
      </c>
      <c r="H37" s="20"/>
    </row>
    <row r="39" spans="1:8" ht="15.75">
      <c r="B39" s="67" t="s">
        <v>39</v>
      </c>
      <c r="C39" s="67"/>
      <c r="D39" s="68"/>
      <c r="E39" s="67"/>
      <c r="F39" s="69" t="s">
        <v>40</v>
      </c>
    </row>
    <row r="40" spans="1:8" ht="15.75">
      <c r="B40" s="67"/>
      <c r="C40" s="67"/>
      <c r="D40" s="68"/>
      <c r="E40" s="67"/>
      <c r="F40" s="69"/>
    </row>
    <row r="41" spans="1:8" ht="15.75">
      <c r="B41" s="67" t="s">
        <v>41</v>
      </c>
      <c r="C41" s="67"/>
      <c r="D41" s="68"/>
      <c r="E41" s="67"/>
      <c r="F41" s="69" t="s">
        <v>42</v>
      </c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B2" sqref="B2:H2"/>
    </sheetView>
  </sheetViews>
  <sheetFormatPr defaultRowHeight="1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>
      <c r="A1" s="167" t="s">
        <v>54</v>
      </c>
      <c r="B1" s="167"/>
      <c r="C1" s="167"/>
      <c r="D1" s="167"/>
      <c r="E1" s="167"/>
      <c r="F1" s="167"/>
      <c r="G1" s="167"/>
      <c r="H1" s="167"/>
    </row>
    <row r="2" spans="1:8">
      <c r="B2" s="168" t="s">
        <v>67</v>
      </c>
      <c r="C2" s="168"/>
      <c r="D2" s="168"/>
      <c r="E2" s="168"/>
      <c r="F2" s="168"/>
      <c r="G2" s="168"/>
      <c r="H2" s="168"/>
    </row>
    <row r="3" spans="1:8" ht="131.25" customHeight="1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>
      <c r="A10" s="109"/>
      <c r="B10" s="130"/>
      <c r="C10" s="109"/>
      <c r="D10" s="127"/>
      <c r="E10" s="127"/>
      <c r="F10" s="131"/>
      <c r="G10" s="132"/>
      <c r="H10" s="109"/>
    </row>
    <row r="11" spans="1:8" ht="29.25" hidden="1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>
      <c r="A14" s="109"/>
      <c r="B14" s="133"/>
      <c r="C14" s="109"/>
      <c r="D14" s="127"/>
      <c r="E14" s="127"/>
      <c r="F14" s="131"/>
      <c r="G14" s="132"/>
      <c r="H14" s="109"/>
    </row>
    <row r="15" spans="1:8" ht="43.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>
      <c r="A42" s="115"/>
      <c r="B42" s="169" t="s">
        <v>53</v>
      </c>
      <c r="C42" s="169"/>
      <c r="D42" s="169"/>
      <c r="E42" s="169"/>
      <c r="F42" s="169"/>
      <c r="G42" s="169"/>
      <c r="H42" s="169"/>
    </row>
    <row r="43" spans="1:8">
      <c r="B43" s="170" t="s">
        <v>55</v>
      </c>
      <c r="C43" s="170"/>
      <c r="D43" s="170"/>
      <c r="E43" s="170"/>
      <c r="F43" s="170"/>
      <c r="G43" s="170"/>
      <c r="H43" s="170"/>
    </row>
    <row r="46" spans="1:8" ht="72.75" customHeight="1"/>
  </sheetData>
  <mergeCells count="4">
    <mergeCell ref="A1:H1"/>
    <mergeCell ref="B2:H2"/>
    <mergeCell ref="B42:H42"/>
    <mergeCell ref="B43:H43"/>
  </mergeCells>
  <pageMargins left="0.25" right="0.25" top="0.75" bottom="0.75" header="0.3" footer="0.3"/>
  <pageSetup paperSize="9" scale="6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B2" sqref="B2:H2"/>
    </sheetView>
  </sheetViews>
  <sheetFormatPr defaultRowHeight="1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>
      <c r="A1" s="167" t="s">
        <v>54</v>
      </c>
      <c r="B1" s="167"/>
      <c r="C1" s="167"/>
      <c r="D1" s="167"/>
      <c r="E1" s="167"/>
      <c r="F1" s="167"/>
      <c r="G1" s="167"/>
      <c r="H1" s="167"/>
    </row>
    <row r="2" spans="1:8">
      <c r="B2" s="168" t="s">
        <v>68</v>
      </c>
      <c r="C2" s="168"/>
      <c r="D2" s="168"/>
      <c r="E2" s="168"/>
      <c r="F2" s="168"/>
      <c r="G2" s="168"/>
      <c r="H2" s="168"/>
    </row>
    <row r="3" spans="1:8" ht="131.25" customHeight="1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>
      <c r="A10" s="109"/>
      <c r="B10" s="130"/>
      <c r="C10" s="109"/>
      <c r="D10" s="127"/>
      <c r="E10" s="127"/>
      <c r="F10" s="131"/>
      <c r="G10" s="132"/>
      <c r="H10" s="109"/>
    </row>
    <row r="11" spans="1:8" ht="29.25" hidden="1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>
      <c r="A14" s="109"/>
      <c r="B14" s="133"/>
      <c r="C14" s="109"/>
      <c r="D14" s="127"/>
      <c r="E14" s="127"/>
      <c r="F14" s="131"/>
      <c r="G14" s="132"/>
      <c r="H14" s="109"/>
    </row>
    <row r="15" spans="1:8" ht="43.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>
      <c r="A42" s="115"/>
      <c r="B42" s="169" t="s">
        <v>53</v>
      </c>
      <c r="C42" s="169"/>
      <c r="D42" s="169"/>
      <c r="E42" s="169"/>
      <c r="F42" s="169"/>
      <c r="G42" s="169"/>
      <c r="H42" s="169"/>
    </row>
    <row r="43" spans="1:8">
      <c r="B43" s="170" t="s">
        <v>55</v>
      </c>
      <c r="C43" s="170"/>
      <c r="D43" s="170"/>
      <c r="E43" s="170"/>
      <c r="F43" s="170"/>
      <c r="G43" s="170"/>
      <c r="H43" s="170"/>
    </row>
    <row r="46" spans="1:8" ht="72.75" customHeight="1"/>
  </sheetData>
  <mergeCells count="4">
    <mergeCell ref="A1:H1"/>
    <mergeCell ref="B2:H2"/>
    <mergeCell ref="B42:H42"/>
    <mergeCell ref="B43:H43"/>
  </mergeCells>
  <pageMargins left="0.7" right="0.7" top="0.75" bottom="0.75" header="0.3" footer="0.3"/>
  <pageSetup paperSize="9" scale="5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75" zoomScaleNormal="75" workbookViewId="0">
      <selection activeCell="G21" sqref="G21"/>
    </sheetView>
  </sheetViews>
  <sheetFormatPr defaultRowHeight="1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>
      <c r="A1" s="167" t="s">
        <v>54</v>
      </c>
      <c r="B1" s="167"/>
      <c r="C1" s="167"/>
      <c r="D1" s="167"/>
      <c r="E1" s="167"/>
      <c r="F1" s="167"/>
      <c r="G1" s="167"/>
      <c r="H1" s="167"/>
    </row>
    <row r="2" spans="1:8">
      <c r="B2" s="168" t="s">
        <v>72</v>
      </c>
      <c r="C2" s="168"/>
      <c r="D2" s="168"/>
      <c r="E2" s="168"/>
      <c r="F2" s="168"/>
      <c r="G2" s="168"/>
      <c r="H2" s="168"/>
    </row>
    <row r="3" spans="1:8" ht="131.25" customHeight="1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3456.55</v>
      </c>
      <c r="F5" s="106">
        <f t="shared" si="0"/>
        <v>3421.8</v>
      </c>
      <c r="G5" s="106">
        <f t="shared" si="0"/>
        <v>34.749999999999815</v>
      </c>
      <c r="H5" s="106"/>
    </row>
    <row r="6" spans="1:8" ht="81" hidden="1" customHeight="1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>
      <c r="A8" s="109"/>
      <c r="B8" s="126" t="s">
        <v>47</v>
      </c>
      <c r="C8" s="109"/>
      <c r="D8" s="127">
        <f>D9</f>
        <v>80</v>
      </c>
      <c r="E8" s="127">
        <v>68.5</v>
      </c>
      <c r="F8" s="127">
        <v>68.2</v>
      </c>
      <c r="G8" s="132">
        <f t="shared" ref="G8:G18" si="1">E8-F8</f>
        <v>0.29999999999999716</v>
      </c>
      <c r="H8" s="129"/>
    </row>
    <row r="9" spans="1:8" ht="63.75" customHeight="1">
      <c r="A9" s="109"/>
      <c r="B9" s="130" t="s">
        <v>48</v>
      </c>
      <c r="C9" s="109"/>
      <c r="D9" s="127">
        <v>80</v>
      </c>
      <c r="E9" s="127">
        <v>68.5</v>
      </c>
      <c r="F9" s="131">
        <v>68.2</v>
      </c>
      <c r="G9" s="132">
        <f t="shared" si="1"/>
        <v>0.29999999999999716</v>
      </c>
      <c r="H9" s="109"/>
    </row>
    <row r="10" spans="1:8" ht="0.75" hidden="1" customHeight="1">
      <c r="A10" s="109"/>
      <c r="B10" s="130"/>
      <c r="C10" s="109"/>
      <c r="D10" s="127"/>
      <c r="E10" s="127"/>
      <c r="F10" s="131"/>
      <c r="G10" s="132">
        <f t="shared" si="1"/>
        <v>0</v>
      </c>
      <c r="H10" s="109"/>
    </row>
    <row r="11" spans="1:8" ht="29.25" hidden="1">
      <c r="A11" s="109"/>
      <c r="B11" s="126" t="s">
        <v>16</v>
      </c>
      <c r="C11" s="109"/>
      <c r="D11" s="127"/>
      <c r="E11" s="127"/>
      <c r="F11" s="131">
        <v>0</v>
      </c>
      <c r="G11" s="132">
        <f t="shared" si="1"/>
        <v>0</v>
      </c>
      <c r="H11" s="109"/>
    </row>
    <row r="12" spans="1:8" ht="44.25" thickBot="1">
      <c r="A12" s="109"/>
      <c r="B12" s="165" t="s">
        <v>62</v>
      </c>
      <c r="C12" s="109"/>
      <c r="D12" s="127">
        <f>D13</f>
        <v>6.1</v>
      </c>
      <c r="E12" s="127">
        <v>0</v>
      </c>
      <c r="F12" s="127">
        <f t="shared" ref="E12:G12" si="2">F13</f>
        <v>0</v>
      </c>
      <c r="G12" s="132">
        <f t="shared" si="1"/>
        <v>0</v>
      </c>
      <c r="H12" s="109"/>
    </row>
    <row r="13" spans="1:8" ht="34.5" customHeight="1">
      <c r="A13" s="109"/>
      <c r="B13" s="133" t="s">
        <v>59</v>
      </c>
      <c r="C13" s="109"/>
      <c r="D13" s="127">
        <v>6.1</v>
      </c>
      <c r="E13" s="127">
        <v>0</v>
      </c>
      <c r="F13" s="131">
        <v>0</v>
      </c>
      <c r="G13" s="132">
        <f t="shared" si="1"/>
        <v>0</v>
      </c>
      <c r="H13" s="109"/>
    </row>
    <row r="14" spans="1:8" ht="38.25" hidden="1" customHeight="1">
      <c r="A14" s="109"/>
      <c r="B14" s="133"/>
      <c r="C14" s="109"/>
      <c r="D14" s="127"/>
      <c r="E14" s="127"/>
      <c r="F14" s="131"/>
      <c r="G14" s="132">
        <f t="shared" si="1"/>
        <v>0</v>
      </c>
      <c r="H14" s="109"/>
    </row>
    <row r="15" spans="1:8" ht="43.5">
      <c r="A15" s="109"/>
      <c r="B15" s="126" t="s">
        <v>18</v>
      </c>
      <c r="C15" s="109"/>
      <c r="D15" s="127">
        <f>D16+D17+D18</f>
        <v>3081.3</v>
      </c>
      <c r="E15" s="127">
        <f t="shared" ref="E15:G15" si="3">E16+E17+E18</f>
        <v>3388.05</v>
      </c>
      <c r="F15" s="127">
        <f t="shared" si="3"/>
        <v>3353.6000000000004</v>
      </c>
      <c r="G15" s="132">
        <f t="shared" si="1"/>
        <v>34.449999999999818</v>
      </c>
      <c r="H15" s="109"/>
    </row>
    <row r="16" spans="1:8" ht="75">
      <c r="A16" s="109"/>
      <c r="B16" s="125" t="s">
        <v>49</v>
      </c>
      <c r="C16" s="109"/>
      <c r="D16" s="127">
        <v>2758</v>
      </c>
      <c r="E16" s="127">
        <v>2992</v>
      </c>
      <c r="F16" s="131">
        <v>2978.8</v>
      </c>
      <c r="G16" s="132">
        <f t="shared" si="1"/>
        <v>13.199999999999818</v>
      </c>
      <c r="H16" s="109"/>
    </row>
    <row r="17" spans="1:8" ht="30">
      <c r="A17" s="109"/>
      <c r="B17" s="125" t="s">
        <v>20</v>
      </c>
      <c r="C17" s="109"/>
      <c r="D17" s="127">
        <v>80.8</v>
      </c>
      <c r="E17" s="127">
        <v>88</v>
      </c>
      <c r="F17" s="131">
        <v>88</v>
      </c>
      <c r="G17" s="132">
        <f t="shared" si="1"/>
        <v>0</v>
      </c>
      <c r="H17" s="109"/>
    </row>
    <row r="18" spans="1:8" ht="33.75" customHeight="1">
      <c r="A18" s="109"/>
      <c r="B18" s="125" t="s">
        <v>63</v>
      </c>
      <c r="C18" s="109"/>
      <c r="D18" s="127">
        <v>242.5</v>
      </c>
      <c r="E18" s="127">
        <v>308.05</v>
      </c>
      <c r="F18" s="131">
        <v>286.8</v>
      </c>
      <c r="G18" s="132">
        <f t="shared" si="1"/>
        <v>21.25</v>
      </c>
      <c r="H18" s="109"/>
    </row>
    <row r="19" spans="1:8" ht="35.25" hidden="1" customHeight="1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4">E21</f>
        <v>675.62</v>
      </c>
      <c r="F20" s="136">
        <f t="shared" si="4"/>
        <v>671</v>
      </c>
      <c r="G20" s="137">
        <f>G21</f>
        <v>4.6200000000000045</v>
      </c>
      <c r="H20" s="135"/>
    </row>
    <row r="21" spans="1:8" ht="42.75">
      <c r="A21" s="108"/>
      <c r="B21" s="142" t="s">
        <v>64</v>
      </c>
      <c r="C21" s="138"/>
      <c r="D21" s="139">
        <f>D22+D23</f>
        <v>293.7</v>
      </c>
      <c r="E21" s="139">
        <f>E22+E23</f>
        <v>675.62</v>
      </c>
      <c r="F21" s="140">
        <f>F22+F23</f>
        <v>671</v>
      </c>
      <c r="G21" s="132">
        <f t="shared" ref="G21:G23" si="5">E21-F21</f>
        <v>4.6200000000000045</v>
      </c>
      <c r="H21" s="138"/>
    </row>
    <row r="22" spans="1:8" ht="49.5" customHeight="1">
      <c r="A22" s="109"/>
      <c r="B22" s="147" t="s">
        <v>65</v>
      </c>
      <c r="C22" s="138"/>
      <c r="D22" s="139">
        <v>92.1</v>
      </c>
      <c r="E22" s="139">
        <v>474.02</v>
      </c>
      <c r="F22" s="140">
        <v>471.5</v>
      </c>
      <c r="G22" s="132">
        <f t="shared" si="5"/>
        <v>2.5199999999999818</v>
      </c>
      <c r="H22" s="138"/>
    </row>
    <row r="23" spans="1:8" s="110" customFormat="1" ht="48" customHeight="1" thickBot="1">
      <c r="A23" s="108"/>
      <c r="B23" s="147" t="s">
        <v>66</v>
      </c>
      <c r="C23" s="143"/>
      <c r="D23" s="123">
        <v>201.6</v>
      </c>
      <c r="E23" s="123">
        <v>201.6</v>
      </c>
      <c r="F23" s="140">
        <v>199.5</v>
      </c>
      <c r="G23" s="132">
        <f t="shared" si="5"/>
        <v>2.0999999999999943</v>
      </c>
      <c r="H23" s="143"/>
    </row>
    <row r="24" spans="1:8" ht="63" hidden="1" customHeight="1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5821.5</v>
      </c>
      <c r="F33" s="156">
        <f>F34+F35</f>
        <v>5797.3</v>
      </c>
      <c r="G33" s="156">
        <f>E33-F33</f>
        <v>24.199999999999818</v>
      </c>
      <c r="H33" s="106"/>
    </row>
    <row r="34" spans="1:8" ht="96" customHeight="1">
      <c r="A34" s="109"/>
      <c r="B34" s="141" t="s">
        <v>50</v>
      </c>
      <c r="C34" s="114"/>
      <c r="D34" s="128">
        <v>5565</v>
      </c>
      <c r="E34" s="128">
        <v>5821.5</v>
      </c>
      <c r="F34" s="157">
        <v>5797.3</v>
      </c>
      <c r="G34" s="132">
        <f t="shared" ref="G34:G41" si="6">E34-F34</f>
        <v>24.199999999999818</v>
      </c>
      <c r="H34" s="109"/>
    </row>
    <row r="35" spans="1:8" ht="32.25" hidden="1" customHeight="1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>
      <c r="A36" s="112">
        <v>4</v>
      </c>
      <c r="B36" s="159" t="s">
        <v>71</v>
      </c>
      <c r="D36" s="113">
        <f>D38+D40</f>
        <v>900</v>
      </c>
      <c r="E36" s="113">
        <f t="shared" ref="E36:G36" si="7">E38+E40</f>
        <v>927</v>
      </c>
      <c r="F36" s="160">
        <f t="shared" si="7"/>
        <v>922.5</v>
      </c>
      <c r="G36" s="160">
        <f t="shared" si="7"/>
        <v>4.5</v>
      </c>
      <c r="H36" s="113"/>
    </row>
    <row r="37" spans="1:8" s="110" customFormat="1" hidden="1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>
      <c r="A38" s="109"/>
      <c r="B38" s="162" t="s">
        <v>51</v>
      </c>
      <c r="C38" s="114"/>
      <c r="D38" s="128">
        <v>900</v>
      </c>
      <c r="E38" s="128">
        <v>927</v>
      </c>
      <c r="F38" s="131">
        <v>922.5</v>
      </c>
      <c r="G38" s="132">
        <f t="shared" si="6"/>
        <v>4.5</v>
      </c>
      <c r="H38" s="109"/>
    </row>
    <row r="39" spans="1:8" ht="60" hidden="1" customHeight="1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6"/>
        <v>0</v>
      </c>
      <c r="H39" s="109"/>
    </row>
    <row r="40" spans="1:8" hidden="1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>
      <c r="A41" s="104"/>
      <c r="B41" s="163" t="s">
        <v>10</v>
      </c>
      <c r="C41" s="104"/>
      <c r="D41" s="113">
        <f>D5+D20+D33+D36</f>
        <v>9926.1</v>
      </c>
      <c r="E41" s="160">
        <f>E5+E20+E33+E36</f>
        <v>10880.67</v>
      </c>
      <c r="F41" s="164">
        <f t="shared" ref="F41:G41" si="8">F5+F20+F33+F36</f>
        <v>10812.6</v>
      </c>
      <c r="G41" s="164">
        <f t="shared" si="8"/>
        <v>68.069999999999638</v>
      </c>
      <c r="H41" s="104"/>
    </row>
    <row r="42" spans="1:8">
      <c r="A42" s="115"/>
      <c r="B42" s="169"/>
      <c r="C42" s="169"/>
      <c r="D42" s="169"/>
      <c r="E42" s="169"/>
      <c r="F42" s="169"/>
      <c r="G42" s="169"/>
      <c r="H42" s="169"/>
    </row>
    <row r="43" spans="1:8">
      <c r="B43" s="170"/>
      <c r="C43" s="170"/>
      <c r="D43" s="170"/>
      <c r="E43" s="170"/>
      <c r="F43" s="170"/>
      <c r="G43" s="170"/>
      <c r="H43" s="170"/>
    </row>
    <row r="46" spans="1:8" ht="72.75" customHeight="1"/>
  </sheetData>
  <mergeCells count="4">
    <mergeCell ref="A1:H1"/>
    <mergeCell ref="B2:H2"/>
    <mergeCell ref="B42:H42"/>
    <mergeCell ref="B43:H43"/>
  </mergeCells>
  <pageMargins left="0.25" right="0.25" top="0.75" bottom="0.75" header="0.3" footer="0.3"/>
  <pageSetup paperSize="9" scale="5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topLeftCell="A21" zoomScaleNormal="100" zoomScaleSheetLayoutView="100" workbookViewId="0">
      <pane xSplit="2" topLeftCell="C1" activePane="topRight" state="frozen"/>
      <selection pane="topRight" activeCell="D5" sqref="D5:E41"/>
    </sheetView>
  </sheetViews>
  <sheetFormatPr defaultRowHeight="1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>
      <c r="A1" s="167" t="s">
        <v>69</v>
      </c>
      <c r="B1" s="167"/>
      <c r="C1" s="167"/>
      <c r="D1" s="167"/>
      <c r="E1" s="167"/>
      <c r="F1" s="167"/>
      <c r="G1" s="167"/>
      <c r="H1" s="167"/>
    </row>
    <row r="2" spans="1:8">
      <c r="B2" s="168" t="s">
        <v>56</v>
      </c>
      <c r="C2" s="168"/>
      <c r="D2" s="168"/>
      <c r="E2" s="168"/>
      <c r="F2" s="168"/>
      <c r="G2" s="168"/>
      <c r="H2" s="168"/>
    </row>
    <row r="3" spans="1:8" ht="131.25" customHeight="1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>
      <c r="A10" s="109"/>
      <c r="B10" s="130"/>
      <c r="C10" s="109"/>
      <c r="D10" s="127"/>
      <c r="E10" s="127"/>
      <c r="F10" s="131"/>
      <c r="G10" s="132"/>
      <c r="H10" s="109"/>
    </row>
    <row r="11" spans="1:8" ht="29.25" hidden="1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>
      <c r="A14" s="109"/>
      <c r="B14" s="133"/>
      <c r="C14" s="109"/>
      <c r="D14" s="127"/>
      <c r="E14" s="127"/>
      <c r="F14" s="131"/>
      <c r="G14" s="132"/>
      <c r="H14" s="109"/>
    </row>
    <row r="15" spans="1:8" ht="43.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thickBot="1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thickBot="1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thickBot="1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>
      <c r="A42" s="115"/>
      <c r="B42" s="169" t="s">
        <v>53</v>
      </c>
      <c r="C42" s="169"/>
      <c r="D42" s="169"/>
      <c r="E42" s="169"/>
      <c r="F42" s="169"/>
      <c r="G42" s="169"/>
      <c r="H42" s="169"/>
    </row>
    <row r="43" spans="1:8" ht="33" customHeight="1">
      <c r="B43" s="170" t="s">
        <v>70</v>
      </c>
      <c r="C43" s="170"/>
      <c r="D43" s="170"/>
      <c r="E43" s="170"/>
      <c r="F43" s="170"/>
      <c r="G43" s="170"/>
      <c r="H43" s="170"/>
    </row>
    <row r="46" spans="1:8" ht="72.75" customHeight="1"/>
  </sheetData>
  <mergeCells count="4">
    <mergeCell ref="A1:H1"/>
    <mergeCell ref="B42:H42"/>
    <mergeCell ref="B43:H43"/>
    <mergeCell ref="B2:H2"/>
  </mergeCells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 4 кв 2017 (4)</vt:lpstr>
      <vt:lpstr> 3 кв 2017 (3)</vt:lpstr>
      <vt:lpstr>2 кв 2017 (2)</vt:lpstr>
      <vt:lpstr>01.01.2021</vt:lpstr>
      <vt:lpstr>01.10.2020</vt:lpstr>
      <vt:lpstr>01.01,2021</vt:lpstr>
      <vt:lpstr>01.04. 2020</vt:lpstr>
      <vt:lpstr>Лист1</vt:lpstr>
      <vt:lpstr>Лист2</vt:lpstr>
      <vt:lpstr>Лист3</vt:lpstr>
      <vt:lpstr>' 3 кв 2017 (3)'!Область_печати</vt:lpstr>
      <vt:lpstr>' 4 кв 2017 (4)'!Область_печати</vt:lpstr>
      <vt:lpstr>'01.04. 2020'!Область_печати</vt:lpstr>
      <vt:lpstr>'2 кв 2017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2020-10-10T15:34:23Z</cp:lastPrinted>
  <dcterms:created xsi:type="dcterms:W3CDTF">2016-09-20T06:37:15Z</dcterms:created>
  <dcterms:modified xsi:type="dcterms:W3CDTF">2021-01-22T12:16:44Z</dcterms:modified>
</cp:coreProperties>
</file>